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84" yWindow="4392" windowWidth="20496" windowHeight="5160"/>
  </bookViews>
  <sheets>
    <sheet name="EAI" sheetId="4" r:id="rId1"/>
  </sheets>
  <definedNames>
    <definedName name="_xlnm._FilterDatabase" localSheetId="0" hidden="1">EAI!#REF!</definedName>
    <definedName name="_xlnm.Print_Area" localSheetId="0">EAI!$A$1:$G$55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4" l="1"/>
  <c r="D12" i="4"/>
  <c r="D13" i="4"/>
  <c r="D14" i="4"/>
  <c r="D9" i="4"/>
  <c r="D10" i="4"/>
  <c r="D8" i="4"/>
  <c r="G38" i="4" l="1"/>
  <c r="G28" i="4" l="1"/>
  <c r="G34" i="4"/>
  <c r="G35" i="4"/>
  <c r="G33" i="4"/>
  <c r="D34" i="4"/>
  <c r="D33" i="4"/>
  <c r="G9" i="4"/>
  <c r="G10" i="4"/>
  <c r="G11" i="4"/>
  <c r="G12" i="4"/>
  <c r="G13" i="4"/>
  <c r="G14" i="4"/>
  <c r="G8" i="4"/>
  <c r="F40" i="4" l="1"/>
  <c r="E40" i="4"/>
  <c r="C40" i="4"/>
  <c r="B40" i="4"/>
  <c r="F31" i="4"/>
  <c r="E31" i="4"/>
  <c r="D37" i="4"/>
  <c r="G37" i="4"/>
  <c r="F37" i="4"/>
  <c r="E37" i="4"/>
  <c r="C37" i="4"/>
  <c r="B37" i="4"/>
  <c r="F21" i="4"/>
  <c r="E21" i="4"/>
  <c r="C21" i="4"/>
  <c r="B21" i="4"/>
  <c r="F16" i="4"/>
  <c r="E16" i="4"/>
  <c r="C16" i="4"/>
  <c r="B16" i="4"/>
  <c r="C31" i="4" l="1"/>
  <c r="B31" i="4"/>
  <c r="G21" i="4"/>
  <c r="D21" i="4"/>
  <c r="D16" i="4"/>
  <c r="G16" i="4"/>
  <c r="G17" i="4" s="1"/>
  <c r="D40" i="4" l="1"/>
  <c r="G40" i="4"/>
  <c r="G41" i="4" s="1"/>
  <c r="G31" i="4"/>
  <c r="D31" i="4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<sst xmlns="http://schemas.openxmlformats.org/spreadsheetml/2006/main" count="63" uniqueCount="40">
  <si>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</si>
  <si>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</si>
  <si>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</si>
  <si>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</si>
  <si>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</si>
  <si>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</si>
  <si>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</si>
  <si>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</si>
  <si>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</si>
  <si>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</si>
  <si>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</si>
  <si>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</si>
  <si>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</si>
  <si>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</si>
  <si>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</si>
  <si>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</si>
  <si>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</si>
  <si>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</si>
  <si>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</si>
  <si>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</si>
  <si>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</si>
  <si>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</si>
  <si>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</si>
  <si>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</si>
  <si>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</si>
  <si>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</si>
  <si>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</si>
  <si>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</si>
  <si>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</si>
  <si>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</si>
  <si>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</si>
  <si>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</si>
  <si>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</si>
  <si>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</si>
  <si>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</si>
  <si>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</si>
  <si>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</si>
  <si>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</si>
  <si>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Bajo protesta de decir verdad declaramos que los Estados Financieros y sus notas, son razonablemente correctos y son responsabilidad del emisor.</t>
  </si>
  <si>
    <t>Sistema para el Desarrollo Integral de la Familia en el Municipio de León, Gto.
Estado Analítico de Ingresos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</si>
</sst>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7" fillId="0" borderId="6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showGridLines="0" tabSelected="1" zoomScaleNormal="100" workbookViewId="0">
      <selection activeCell="D23" sqref="D23"/>
    </sheetView>
  </sheetViews>
  <sheetFormatPr baseColWidth="10" defaultColWidth="12" defaultRowHeight="10.199999999999999" x14ac:dyDescent="0.2"/>
  <cols>
    <col min="1" max="1" width="62.42578125" style="2" customWidth="1"/>
    <col min="2" max="2" width="17.85546875" style="2" customWidth="1"/>
    <col min="3" max="3" width="19.85546875" style="2" customWidth="1"/>
    <col min="4" max="5" width="17.85546875" style="2" customWidth="1"/>
    <col min="6" max="6" width="18.85546875" style="2" customWidth="1"/>
    <col min="7" max="7" width="17.85546875" style="2" customWidth="1"/>
    <col min="8" max="8" width="12.7109375" style="2" bestFit="1" customWidth="1"/>
    <col min="9" max="16384" width="12" style="2"/>
  </cols>
  <sheetData>
    <row r="1" spans="1:8" ht="33.6" customHeight="1" x14ac:dyDescent="0.2">
      <c r="A1" s="45" t="s">
        <v>39</v>
      </c>
      <c r="B1" s="46"/>
      <c r="C1" s="46"/>
      <c r="D1" s="46"/>
      <c r="E1" s="46"/>
      <c r="F1" s="46"/>
      <c r="G1" s="47"/>
    </row>
    <row r="2" spans="1:8" s="3" customFormat="1" x14ac:dyDescent="0.2">
      <c r="A2" s="34"/>
      <c r="B2" s="50" t="s">
        <v>0</v>
      </c>
      <c r="C2" s="51"/>
      <c r="D2" s="51"/>
      <c r="E2" s="51"/>
      <c r="F2" s="52"/>
      <c r="G2" s="48" t="s">
        <v>7</v>
      </c>
    </row>
    <row r="3" spans="1:8" s="1" customFormat="1" ht="24.9" customHeight="1" x14ac:dyDescent="0.2">
      <c r="A3" s="35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9"/>
    </row>
    <row r="4" spans="1:8" s="1" customFormat="1" x14ac:dyDescent="0.2">
      <c r="A4" s="36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8" x14ac:dyDescent="0.2">
      <c r="A5" s="37" t="s">
        <v>14</v>
      </c>
      <c r="B5" s="15">
        <v>0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</row>
    <row r="6" spans="1:8" x14ac:dyDescent="0.2">
      <c r="A6" s="38" t="s">
        <v>15</v>
      </c>
      <c r="B6" s="16">
        <v>0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</row>
    <row r="7" spans="1:8" x14ac:dyDescent="0.2">
      <c r="A7" s="37" t="s">
        <v>16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</row>
    <row r="8" spans="1:8" x14ac:dyDescent="0.2">
      <c r="A8" s="37" t="s">
        <v>17</v>
      </c>
      <c r="B8" s="16">
        <v>3580000.0043000001</v>
      </c>
      <c r="C8" s="16">
        <v>2113066.9956999999</v>
      </c>
      <c r="D8" s="16">
        <f>B8+C8</f>
        <v>5693067</v>
      </c>
      <c r="E8" s="16">
        <v>5693067</v>
      </c>
      <c r="F8" s="16">
        <v>5693067</v>
      </c>
      <c r="G8" s="16">
        <f>F8-B8</f>
        <v>2113066.9956999999</v>
      </c>
    </row>
    <row r="9" spans="1:8" x14ac:dyDescent="0.2">
      <c r="A9" s="37" t="s">
        <v>18</v>
      </c>
      <c r="B9" s="16">
        <v>6850000</v>
      </c>
      <c r="C9" s="16">
        <v>3385661.5700000003</v>
      </c>
      <c r="D9" s="16">
        <f t="shared" ref="D9:D14" si="0">B9+C9</f>
        <v>10235661.57</v>
      </c>
      <c r="E9" s="16">
        <v>10235661.57</v>
      </c>
      <c r="F9" s="16">
        <v>10235661.57</v>
      </c>
      <c r="G9" s="16">
        <f t="shared" ref="G9:G14" si="1">F9-B9</f>
        <v>3385661.5700000003</v>
      </c>
    </row>
    <row r="10" spans="1:8" x14ac:dyDescent="0.2">
      <c r="A10" s="38" t="s">
        <v>19</v>
      </c>
      <c r="B10" s="16">
        <v>1226943</v>
      </c>
      <c r="C10" s="16">
        <v>1994652.46</v>
      </c>
      <c r="D10" s="16">
        <f t="shared" si="0"/>
        <v>3221595.46</v>
      </c>
      <c r="E10" s="16">
        <v>3221595.46</v>
      </c>
      <c r="F10" s="16">
        <v>3221595.46</v>
      </c>
      <c r="G10" s="16">
        <f t="shared" si="1"/>
        <v>1994652.46</v>
      </c>
    </row>
    <row r="11" spans="1:8" ht="20.399999999999999" x14ac:dyDescent="0.2">
      <c r="A11" s="37" t="s">
        <v>20</v>
      </c>
      <c r="B11" s="16">
        <v>0</v>
      </c>
      <c r="C11" s="16">
        <v>0</v>
      </c>
      <c r="D11" s="16">
        <f t="shared" si="0"/>
        <v>0</v>
      </c>
      <c r="E11" s="16">
        <v>0</v>
      </c>
      <c r="F11" s="16">
        <v>0</v>
      </c>
      <c r="G11" s="16">
        <f t="shared" si="1"/>
        <v>0</v>
      </c>
    </row>
    <row r="12" spans="1:8" ht="20.399999999999999" x14ac:dyDescent="0.2">
      <c r="A12" s="37" t="s">
        <v>21</v>
      </c>
      <c r="B12" s="16">
        <v>6115000</v>
      </c>
      <c r="C12" s="16">
        <v>9415820.0800000001</v>
      </c>
      <c r="D12" s="16">
        <f t="shared" si="0"/>
        <v>15530820.08</v>
      </c>
      <c r="E12" s="16">
        <v>15530820.08</v>
      </c>
      <c r="F12" s="16">
        <v>15530820.08</v>
      </c>
      <c r="G12" s="16">
        <f t="shared" si="1"/>
        <v>9415820.0800000001</v>
      </c>
    </row>
    <row r="13" spans="1:8" ht="20.399999999999999" x14ac:dyDescent="0.2">
      <c r="A13" s="37" t="s">
        <v>22</v>
      </c>
      <c r="B13" s="16">
        <v>145026067</v>
      </c>
      <c r="C13" s="16">
        <v>11964297.819999993</v>
      </c>
      <c r="D13" s="16">
        <f t="shared" si="0"/>
        <v>156990364.81999999</v>
      </c>
      <c r="E13" s="16">
        <v>156990364.81999999</v>
      </c>
      <c r="F13" s="16">
        <v>156990364.81999999</v>
      </c>
      <c r="G13" s="16">
        <f t="shared" si="1"/>
        <v>11964297.819999993</v>
      </c>
    </row>
    <row r="14" spans="1:8" x14ac:dyDescent="0.2">
      <c r="A14" s="37" t="s">
        <v>23</v>
      </c>
      <c r="B14" s="16">
        <v>0</v>
      </c>
      <c r="C14" s="16">
        <v>6679254.8499999996</v>
      </c>
      <c r="D14" s="16">
        <f t="shared" si="0"/>
        <v>6679254.8499999996</v>
      </c>
      <c r="E14" s="16">
        <v>6679254.8499999996</v>
      </c>
      <c r="F14" s="16">
        <v>6679254.8499999996</v>
      </c>
      <c r="G14" s="16">
        <f t="shared" si="1"/>
        <v>6679254.8499999996</v>
      </c>
    </row>
    <row r="15" spans="1:8" x14ac:dyDescent="0.2">
      <c r="B15" s="12"/>
      <c r="C15" s="12"/>
      <c r="D15" s="12"/>
      <c r="E15" s="12"/>
      <c r="F15" s="12"/>
      <c r="G15" s="12"/>
    </row>
    <row r="16" spans="1:8" x14ac:dyDescent="0.2">
      <c r="A16" s="9" t="s">
        <v>24</v>
      </c>
      <c r="B16" s="17">
        <f>SUM(B5:B14)</f>
        <v>162798010.0043</v>
      </c>
      <c r="C16" s="17">
        <f t="shared" ref="C16:G16" si="2">SUM(C5:C14)</f>
        <v>35552753.775699995</v>
      </c>
      <c r="D16" s="17">
        <f t="shared" si="2"/>
        <v>198350763.78</v>
      </c>
      <c r="E16" s="17">
        <f t="shared" si="2"/>
        <v>198350763.78</v>
      </c>
      <c r="F16" s="10">
        <f t="shared" si="2"/>
        <v>198350763.78</v>
      </c>
      <c r="G16" s="11">
        <f t="shared" si="2"/>
        <v>35552753.775699995</v>
      </c>
      <c r="H16" s="42"/>
    </row>
    <row r="17" spans="1:7" x14ac:dyDescent="0.2">
      <c r="A17" s="22"/>
      <c r="B17" s="23"/>
      <c r="C17" s="23"/>
      <c r="D17" s="26"/>
      <c r="E17" s="24" t="s">
        <v>25</v>
      </c>
      <c r="F17" s="27"/>
      <c r="G17" s="21">
        <f>IF(G16&gt;0,G16,0)</f>
        <v>35552753.775699995</v>
      </c>
    </row>
    <row r="18" spans="1:7" ht="10.5" customHeight="1" x14ac:dyDescent="0.2">
      <c r="A18" s="32"/>
      <c r="B18" s="50" t="s">
        <v>0</v>
      </c>
      <c r="C18" s="51"/>
      <c r="D18" s="51"/>
      <c r="E18" s="51"/>
      <c r="F18" s="52"/>
      <c r="G18" s="48" t="s">
        <v>7</v>
      </c>
    </row>
    <row r="19" spans="1:7" ht="20.399999999999999" x14ac:dyDescent="0.2">
      <c r="A19" s="39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9"/>
    </row>
    <row r="20" spans="1:7" x14ac:dyDescent="0.2">
      <c r="A20" s="33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30" t="s">
        <v>27</v>
      </c>
      <c r="B21" s="18">
        <f>SUM(B22:B29)</f>
        <v>6115000</v>
      </c>
      <c r="C21" s="18">
        <f t="shared" ref="C21:G21" si="3">SUM(C22:C29)</f>
        <v>9415820.0800000001</v>
      </c>
      <c r="D21" s="18">
        <f t="shared" si="3"/>
        <v>15530820.08</v>
      </c>
      <c r="E21" s="18">
        <f t="shared" si="3"/>
        <v>15530820.08</v>
      </c>
      <c r="F21" s="18">
        <f t="shared" si="3"/>
        <v>15530820.08</v>
      </c>
      <c r="G21" s="18">
        <f t="shared" si="3"/>
        <v>9415820.0800000001</v>
      </c>
    </row>
    <row r="22" spans="1:7" x14ac:dyDescent="0.2">
      <c r="A22" s="40" t="s">
        <v>14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">
      <c r="A23" s="40" t="s">
        <v>15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">
      <c r="A24" s="40" t="s">
        <v>16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">
      <c r="A25" s="40" t="s">
        <v>17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ht="11.4" x14ac:dyDescent="0.2">
      <c r="A26" s="40" t="s">
        <v>28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ht="11.4" x14ac:dyDescent="0.2">
      <c r="A27" s="40" t="s">
        <v>29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ht="20.399999999999999" x14ac:dyDescent="0.2">
      <c r="A28" s="40" t="s">
        <v>30</v>
      </c>
      <c r="B28" s="19">
        <v>6115000</v>
      </c>
      <c r="C28" s="19">
        <v>9415820.0800000001</v>
      </c>
      <c r="D28" s="19">
        <v>15530820.08</v>
      </c>
      <c r="E28" s="19">
        <v>15530820.08</v>
      </c>
      <c r="F28" s="19">
        <v>15530820.08</v>
      </c>
      <c r="G28" s="16">
        <f t="shared" ref="G28" si="4">F28-B28</f>
        <v>9415820.0800000001</v>
      </c>
    </row>
    <row r="29" spans="1:7" ht="20.399999999999999" x14ac:dyDescent="0.2">
      <c r="A29" s="40" t="s">
        <v>22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2">
      <c r="A30" s="40"/>
      <c r="B30" s="19"/>
      <c r="C30" s="19"/>
      <c r="D30" s="19"/>
      <c r="E30" s="19"/>
      <c r="F30" s="19"/>
      <c r="G30" s="19"/>
    </row>
    <row r="31" spans="1:7" ht="30.6" x14ac:dyDescent="0.2">
      <c r="A31" s="41" t="s">
        <v>37</v>
      </c>
      <c r="B31" s="20">
        <f>SUM(B32:B35)</f>
        <v>156683010.0043</v>
      </c>
      <c r="C31" s="20">
        <f t="shared" ref="C31:G31" si="5">SUM(C32:C35)</f>
        <v>19457678.849999994</v>
      </c>
      <c r="D31" s="20">
        <f t="shared" si="5"/>
        <v>176140688.85429999</v>
      </c>
      <c r="E31" s="20">
        <f t="shared" si="5"/>
        <v>176140688.84999999</v>
      </c>
      <c r="F31" s="20">
        <f t="shared" si="5"/>
        <v>176140688.84999999</v>
      </c>
      <c r="G31" s="20">
        <f t="shared" si="5"/>
        <v>19457678.845699996</v>
      </c>
    </row>
    <row r="32" spans="1:7" x14ac:dyDescent="0.2">
      <c r="A32" s="40" t="s">
        <v>15</v>
      </c>
      <c r="B32" s="19">
        <v>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</row>
    <row r="33" spans="1:7" ht="11.4" x14ac:dyDescent="0.2">
      <c r="A33" s="40" t="s">
        <v>31</v>
      </c>
      <c r="B33" s="19">
        <v>6850000</v>
      </c>
      <c r="C33" s="19">
        <v>3385661.5700000003</v>
      </c>
      <c r="D33" s="19">
        <f>B33+C33</f>
        <v>10235661.57</v>
      </c>
      <c r="E33" s="19">
        <v>10235661.57</v>
      </c>
      <c r="F33" s="19">
        <v>10235661.57</v>
      </c>
      <c r="G33" s="16">
        <f t="shared" ref="G33:G35" si="6">F33-B33</f>
        <v>3385661.5700000003</v>
      </c>
    </row>
    <row r="34" spans="1:7" ht="21.6" x14ac:dyDescent="0.2">
      <c r="A34" s="40" t="s">
        <v>32</v>
      </c>
      <c r="B34" s="19">
        <v>4806943.0043000001</v>
      </c>
      <c r="C34" s="19">
        <v>4107719.46</v>
      </c>
      <c r="D34" s="19">
        <f t="shared" ref="D34" si="7">B34+C34</f>
        <v>8914662.4642999992</v>
      </c>
      <c r="E34" s="19">
        <v>8914662.4600000009</v>
      </c>
      <c r="F34" s="19">
        <v>8914662.4600000009</v>
      </c>
      <c r="G34" s="16">
        <f t="shared" si="6"/>
        <v>4107719.4557000007</v>
      </c>
    </row>
    <row r="35" spans="1:7" ht="20.399999999999999" x14ac:dyDescent="0.2">
      <c r="A35" s="40" t="s">
        <v>22</v>
      </c>
      <c r="B35" s="19">
        <v>145026067</v>
      </c>
      <c r="C35" s="19">
        <v>11964297.819999993</v>
      </c>
      <c r="D35" s="19">
        <v>156990364.81999999</v>
      </c>
      <c r="E35" s="19">
        <v>156990364.81999999</v>
      </c>
      <c r="F35" s="19">
        <v>156990364.81999999</v>
      </c>
      <c r="G35" s="16">
        <f t="shared" si="6"/>
        <v>11964297.819999993</v>
      </c>
    </row>
    <row r="36" spans="1:7" x14ac:dyDescent="0.2">
      <c r="A36" s="13"/>
      <c r="B36" s="19"/>
      <c r="C36" s="19"/>
      <c r="D36" s="19"/>
      <c r="E36" s="19"/>
      <c r="F36" s="19"/>
      <c r="G36" s="19"/>
    </row>
    <row r="37" spans="1:7" x14ac:dyDescent="0.2">
      <c r="A37" s="31" t="s">
        <v>33</v>
      </c>
      <c r="B37" s="20">
        <f>SUM(B38)</f>
        <v>0</v>
      </c>
      <c r="C37" s="20">
        <f t="shared" ref="C37:G37" si="8">SUM(C38)</f>
        <v>6679254.8499999996</v>
      </c>
      <c r="D37" s="20">
        <f t="shared" si="8"/>
        <v>6679254.8499999996</v>
      </c>
      <c r="E37" s="20">
        <f t="shared" si="8"/>
        <v>6679254.8499999996</v>
      </c>
      <c r="F37" s="20">
        <f t="shared" si="8"/>
        <v>6679254.8499999996</v>
      </c>
      <c r="G37" s="20">
        <f t="shared" si="8"/>
        <v>6679254.8499999996</v>
      </c>
    </row>
    <row r="38" spans="1:7" x14ac:dyDescent="0.2">
      <c r="A38" s="40" t="s">
        <v>23</v>
      </c>
      <c r="B38" s="19">
        <v>0</v>
      </c>
      <c r="C38" s="16">
        <v>6679254.8499999996</v>
      </c>
      <c r="D38" s="16">
        <v>6679254.8499999996</v>
      </c>
      <c r="E38" s="16">
        <v>6679254.8499999996</v>
      </c>
      <c r="F38" s="16">
        <v>6679254.8499999996</v>
      </c>
      <c r="G38" s="16">
        <f t="shared" ref="G38" si="9">F38-B38</f>
        <v>6679254.8499999996</v>
      </c>
    </row>
    <row r="39" spans="1:7" x14ac:dyDescent="0.2">
      <c r="A39" s="40"/>
      <c r="B39" s="20"/>
      <c r="C39" s="20"/>
      <c r="D39" s="20"/>
      <c r="E39" s="20"/>
      <c r="F39" s="20"/>
      <c r="G39" s="20"/>
    </row>
    <row r="40" spans="1:7" x14ac:dyDescent="0.2">
      <c r="A40" s="14" t="s">
        <v>24</v>
      </c>
      <c r="B40" s="17">
        <f>SUM(B22:B29,B32:B35,B38)</f>
        <v>162798010.0043</v>
      </c>
      <c r="C40" s="17">
        <f t="shared" ref="C40:G40" si="10">SUM(C22:C29,C32:C35,C38)</f>
        <v>35552753.779999994</v>
      </c>
      <c r="D40" s="17">
        <f t="shared" si="10"/>
        <v>198350763.7843</v>
      </c>
      <c r="E40" s="17">
        <f t="shared" si="10"/>
        <v>198350763.78</v>
      </c>
      <c r="F40" s="17">
        <f t="shared" si="10"/>
        <v>198350763.78</v>
      </c>
      <c r="G40" s="11">
        <f t="shared" si="10"/>
        <v>35552753.775699995</v>
      </c>
    </row>
    <row r="41" spans="1:7" x14ac:dyDescent="0.2">
      <c r="A41" s="22"/>
      <c r="B41" s="23"/>
      <c r="C41" s="23"/>
      <c r="D41" s="23"/>
      <c r="E41" s="24" t="s">
        <v>25</v>
      </c>
      <c r="F41" s="25"/>
      <c r="G41" s="21">
        <f>IF(G40&gt;0,G40,0)</f>
        <v>35552753.775699995</v>
      </c>
    </row>
    <row r="42" spans="1:7" x14ac:dyDescent="0.2">
      <c r="D42" s="42"/>
    </row>
    <row r="43" spans="1:7" ht="21.6" x14ac:dyDescent="0.2">
      <c r="A43" s="28" t="s">
        <v>34</v>
      </c>
    </row>
    <row r="44" spans="1:7" ht="11.4" x14ac:dyDescent="0.2">
      <c r="A44" s="29" t="s">
        <v>35</v>
      </c>
    </row>
    <row r="45" spans="1:7" ht="30" customHeight="1" x14ac:dyDescent="0.2">
      <c r="A45" s="44" t="s">
        <v>36</v>
      </c>
      <c r="B45" s="44"/>
      <c r="C45" s="44"/>
      <c r="D45" s="44"/>
      <c r="E45" s="44"/>
      <c r="F45" s="44"/>
      <c r="G45" s="44"/>
    </row>
    <row r="46" spans="1:7" x14ac:dyDescent="0.2">
      <c r="A46" s="43" t="s">
        <v>38</v>
      </c>
      <c r="B46" s="43"/>
      <c r="C46" s="43"/>
      <c r="D46" s="43"/>
      <c r="E46" s="43"/>
      <c r="F46" s="43"/>
      <c r="G46" s="43"/>
    </row>
    <row r="49" spans="2:7" x14ac:dyDescent="0.2">
      <c r="G49" s="42"/>
    </row>
    <row r="63" spans="2:7" x14ac:dyDescent="0.2">
      <c r="B63" s="42"/>
      <c r="C63" s="42"/>
      <c r="D63" s="42"/>
      <c r="E63" s="42"/>
      <c r="F63" s="42"/>
      <c r="G63" s="42"/>
    </row>
  </sheetData>
  <sheetProtection formatCells="0" formatColumns="0" formatRows="0" insertRows="0" autoFilter="0"/>
  <mergeCells count="7">
    <mergeCell ref="A46:G46"/>
    <mergeCell ref="A45:G45"/>
    <mergeCell ref="A1:G1"/>
    <mergeCell ref="G2:G3"/>
    <mergeCell ref="G18:G19"/>
    <mergeCell ref="B2:F2"/>
    <mergeCell ref="B18:F18"/>
  </mergeCells>
  <printOptions horizontalCentered="1"/>
  <pageMargins left="0.70866141732283472" right="0.70866141732283472" top="0.74803149606299213" bottom="0.74803149606299213" header="0.31496062992125984" footer="0.31496062992125984"/>
  <pageSetup scale="68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1029A4-B68A-48B5-A53B-472D2F8F2F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revision/>
  <cp:lastPrinted>2023-10-23T14:39:58Z</cp:lastPrinted>
  <dcterms:created xsi:type="dcterms:W3CDTF">2012-12-11T20:48:19Z</dcterms:created>
  <dcterms:modified xsi:type="dcterms:W3CDTF">2024-02-09T22:30:16Z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